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2\"/>
    </mc:Choice>
  </mc:AlternateContent>
  <xr:revisionPtr revIDLastSave="0" documentId="13_ncr:1_{A81BC2DF-5614-46FD-8364-A397EAF9ADD6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41" sheetId="1" r:id="rId1"/>
    <sheet name="FORMULÁŘ 8 - rekap poplatků" sheetId="2" r:id="rId2"/>
  </sheets>
  <definedNames>
    <definedName name="_xlnm._FilterDatabase" localSheetId="0" hidden="1">'PS 52-02-41'!$A$11:$H$437</definedName>
    <definedName name="_xlnm.Print_Area" localSheetId="1">'FORMULÁŘ 8 - rekap poplatků'!$A$1:$K$74</definedName>
    <definedName name="_xlnm.Print_Area" localSheetId="0">'PS 52-02-41'!$A$1:$H$33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A15" i="1"/>
  <c r="H14" i="1"/>
  <c r="A14" i="1"/>
  <c r="A16" i="1" l="1"/>
  <c r="I71" i="2"/>
  <c r="K71" i="2" s="1"/>
  <c r="I72" i="2"/>
  <c r="K72" i="2" s="1"/>
  <c r="I73" i="2"/>
  <c r="K73" i="2" s="1"/>
  <c r="A17" i="1" l="1"/>
  <c r="K55" i="2"/>
  <c r="I55" i="2"/>
  <c r="A18" i="1" l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19" i="1" l="1"/>
  <c r="K4" i="2"/>
  <c r="C6" i="2"/>
  <c r="C5" i="2"/>
  <c r="C3" i="2"/>
  <c r="A20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1" i="1" l="1"/>
  <c r="A22" i="1" s="1"/>
  <c r="A23" i="1" s="1"/>
  <c r="K74" i="2"/>
  <c r="G13" i="1" s="1"/>
  <c r="H13" i="1" s="1"/>
  <c r="A24" i="1" l="1"/>
  <c r="A25" i="1" s="1"/>
  <c r="A26" i="1" s="1"/>
  <c r="A27" i="1" s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4" authorId="0" shapeId="0" xr:uid="{A37C4C80-734F-4D84-97EC-94D6973948B7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<sst xmlns="http://schemas.openxmlformats.org/spreadsheetml/2006/main" count="446" uniqueCount="200">
  <si>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</si>
  <si>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</si>
  <si>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</si>
  <si>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</si>
  <si>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</si>
  <si>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</si>
  <si>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</si>
  <si>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</si>
  <si>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</si>
  <si>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</si>
  <si>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</si>
  <si>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</si>
  <si>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</si>
  <si>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</si>
  <si>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</si>
  <si>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</si>
  <si>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</si>
  <si>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</si>
  <si>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</si>
  <si>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</si>
  <si>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</si>
  <si>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</si>
  <si>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</si>
  <si>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</si>
  <si>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</si>
  <si>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</si>
  <si>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</si>
  <si>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</si>
  <si>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</si>
  <si>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</si>
  <si>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</si>
  <si>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</si>
  <si>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</si>
  <si>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</si>
  <si>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</si>
  <si>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</si>
  <si>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</si>
  <si>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</si>
  <si>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</si>
  <si>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</si>
  <si>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</si>
  <si>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</si>
  <si>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</si>
  <si>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</si>
  <si>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</si>
  <si>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</si>
  <si>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</si>
  <si>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</si>
  <si>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</si>
  <si>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</si>
  <si>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</si>
  <si>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</si>
  <si>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</si>
  <si>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</si>
  <si>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</si>
  <si>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</si>
  <si>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</si>
  <si>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</si>
  <si>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</si>
  <si>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</si>
  <si>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</si>
  <si>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</si>
  <si>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</si>
  <si>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</si>
  <si>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</si>
  <si>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</si>
  <si>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</si>
  <si>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</si>
  <si>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</si>
  <si>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</si>
  <si>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</si>
  <si>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</si>
  <si>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</si>
  <si>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</si>
  <si>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</si>
  <si>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</si>
  <si>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</si>
  <si>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</si>
  <si>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</si>
  <si>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</si>
  <si>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</si>
  <si>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</si>
  <si>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</si>
  <si>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</si>
  <si>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</si>
  <si>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</si>
  <si>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</si>
  <si>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</si>
  <si>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</si>
  <si>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</si>
  <si>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</si>
  <si>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</si>
  <si>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</si>
  <si>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</si>
  <si>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</si>
  <si>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</si>
  <si>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</si>
  <si>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</si>
  <si>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</si>
  <si>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</si>
  <si>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</si>
  <si>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</si>
  <si>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</si>
  <si>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</si>
  <si>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</si>
  <si>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</si>
  <si>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</si>
  <si>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</si>
  <si>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</si>
  <si>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</si>
  <si>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</si>
  <si>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</si>
  <si>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</si>
  <si>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</si>
  <si>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</si>
  <si>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</si>
  <si>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</si>
  <si>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</si>
  <si>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</si>
  <si>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</si>
  <si>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</si>
  <si>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</si>
  <si>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</si>
  <si>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</si>
  <si>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</si>
  <si>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</si>
  <si>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</si>
  <si>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</si>
  <si>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</si>
  <si>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</si>
  <si>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</si>
  <si>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</si>
  <si>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</si>
  <si>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</si>
  <si>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</si>
  <si>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</si>
  <si>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</si>
  <si>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</si>
  <si>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</si>
  <si>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</si>
  <si>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</si>
  <si>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</si>
  <si>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</si>
  <si>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</si>
  <si>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</si>
  <si>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</si>
  <si>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</si>
  <si>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</si>
  <si>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</si>
  <si>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</si>
  <si>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</si>
  <si>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</si>
  <si>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</si>
  <si>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</si>
  <si>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</si>
  <si>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</si>
  <si>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</si>
  <si>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</si>
  <si>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</si>
  <si>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</si>
  <si>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</si>
  <si>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</si>
  <si>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</si>
  <si>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52-02-41</t>
  </si>
  <si>
    <t>ŽST Chrastava, EZS</t>
  </si>
  <si>
    <t>Rekonstrukce ŽST Chrastava</t>
  </si>
  <si>
    <t>STOSMOL, s.r.o.</t>
  </si>
  <si>
    <t>75O511</t>
  </si>
  <si>
    <t>OTSKP_2019</t>
  </si>
  <si>
    <t>EZS, ÚSTŘEDNA DO 48 ZÓN</t>
  </si>
  <si>
    <t>KUS</t>
  </si>
  <si>
    <t>75O521</t>
  </si>
  <si>
    <t>EZS, SOFTWARE ÚSTŘEDNY</t>
  </si>
  <si>
    <t>78O544</t>
  </si>
  <si>
    <t>EZS, KLÁVESNICE - LCD DISPLEJ PRO ZÁPUSTNOU MONTÁŽ</t>
  </si>
  <si>
    <t>75O551</t>
  </si>
  <si>
    <t>EZS, KONCENTRÁTOR 8 ZÓN + 4 PGM VÝSTUPY V PLASTOVÉM KRYTU</t>
  </si>
  <si>
    <t>75O561</t>
  </si>
  <si>
    <t>EZS, ROZVODNÁ KRABICE</t>
  </si>
  <si>
    <t>75O572</t>
  </si>
  <si>
    <t>EZS, MAGNETICKÝ KONTAKT PLASTOVÝ - TĚŽKÉ PROVEDENÍ</t>
  </si>
  <si>
    <t>75O574</t>
  </si>
  <si>
    <t>EZS, MAGNETICKÝ KONTAKT HLINÍKOVÝ - TĚŽKÉ PROVEDENÍ</t>
  </si>
  <si>
    <t>75O592</t>
  </si>
  <si>
    <t>EZS, PROSTOROVÝ DETEKTOR DUÁLNÍ</t>
  </si>
  <si>
    <t>75O5J2</t>
  </si>
  <si>
    <t>EZS,  KOMUNIKAČNÍ ROZHRANÍ PRO MONITORING, SPRÁVU UŽIVATELŮ A KONFIGURACI TCP/IP</t>
  </si>
  <si>
    <t>75O5K1</t>
  </si>
  <si>
    <t>EZS, PŘEPĚŤOVÁ OCHRANA SBĚRNICE</t>
  </si>
  <si>
    <t>75O5M2</t>
  </si>
  <si>
    <t>EZS, SIRÉNA VENKOVNÍ</t>
  </si>
  <si>
    <t>75O5O1</t>
  </si>
  <si>
    <t>EZS, ŠKOLENÍ A ZÁCVIK PERSONÁLU OBSLUHUJÍCÍHO ZAŘÍZENÍ EZS</t>
  </si>
  <si>
    <t>HOD</t>
  </si>
  <si>
    <t>75O5O2</t>
  </si>
  <si>
    <t>EZS, ZÁVĚREČNÉ OŽIVENÍ, NASTAVENÍ A FUNKČNÍ ODZKOUŠENÍ ZAŘÍZENÍ EZS</t>
  </si>
  <si>
    <t>75O5O5</t>
  </si>
  <si>
    <t>EZS, REVIZE ÚSTŘEDNY EZS</t>
  </si>
  <si>
    <t>Kabeláže , lišty, trubky a ostatní přípomocné práce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</si>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</sst>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6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4" fontId="10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5" xfId="0" applyFont="1" applyBorder="1" applyAlignment="1" applyProtection="1">
      <alignment horizontal="center" vertical="center"/>
      <protection locked="0"/>
    </xf>
    <xf numFmtId="169" fontId="10" fillId="0" borderId="58" xfId="1" applyNumberFormat="1" applyFont="1" applyBorder="1" applyAlignment="1" applyProtection="1">
      <alignment horizontal="right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1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164" fontId="5" fillId="0" borderId="63" xfId="0" applyNumberFormat="1" applyFont="1" applyFill="1" applyBorder="1" applyAlignment="1" applyProtection="1">
      <alignment horizontal="center" vertical="center"/>
      <protection locked="0"/>
    </xf>
    <xf numFmtId="4" fontId="11" fillId="0" borderId="63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9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H33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1" t="s">
        <v>5</v>
      </c>
      <c r="B1" s="142"/>
      <c r="C1" s="142"/>
      <c r="D1" s="142"/>
      <c r="E1" s="143" t="s">
        <v>150</v>
      </c>
      <c r="F1" s="144"/>
      <c r="G1" s="145">
        <f>SUM(H12:H9999)</f>
        <v>0</v>
      </c>
      <c r="H1" s="146"/>
    </row>
    <row r="2" spans="1:8" ht="37.5" customHeight="1" thickBot="1" x14ac:dyDescent="0.3">
      <c r="A2" s="147" t="s">
        <v>6</v>
      </c>
      <c r="B2" s="96" t="s">
        <v>165</v>
      </c>
      <c r="C2" s="96"/>
      <c r="D2" s="96"/>
      <c r="E2" s="106"/>
      <c r="F2" s="107"/>
      <c r="G2" s="108"/>
      <c r="H2" s="148"/>
    </row>
    <row r="3" spans="1:8" ht="30.75" customHeight="1" thickTop="1" x14ac:dyDescent="0.25">
      <c r="A3" s="149" t="s">
        <v>7</v>
      </c>
      <c r="B3" s="93"/>
      <c r="C3" s="97" t="s">
        <v>164</v>
      </c>
      <c r="D3" s="97"/>
      <c r="E3" s="101" t="s">
        <v>163</v>
      </c>
      <c r="F3" s="102"/>
      <c r="G3" s="102"/>
      <c r="H3" s="150"/>
    </row>
    <row r="4" spans="1:8" ht="18" customHeight="1" x14ac:dyDescent="0.25">
      <c r="A4" s="151" t="s">
        <v>8</v>
      </c>
      <c r="B4" s="98"/>
      <c r="C4" s="88" t="s">
        <v>149</v>
      </c>
      <c r="D4" s="4"/>
      <c r="E4" s="99" t="s">
        <v>1</v>
      </c>
      <c r="F4" s="100"/>
      <c r="G4" s="105"/>
      <c r="H4" s="152"/>
    </row>
    <row r="5" spans="1:8" ht="18" customHeight="1" x14ac:dyDescent="0.25">
      <c r="A5" s="151" t="s">
        <v>9</v>
      </c>
      <c r="B5" s="98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19" t="s">
        <v>2</v>
      </c>
      <c r="F5" s="120"/>
      <c r="G5" s="103"/>
      <c r="H5" s="153"/>
    </row>
    <row r="6" spans="1:8" ht="18" customHeight="1" x14ac:dyDescent="0.25">
      <c r="A6" s="154" t="s">
        <v>11</v>
      </c>
      <c r="B6" s="121"/>
      <c r="C6" s="117" t="s">
        <v>166</v>
      </c>
      <c r="D6" s="118"/>
      <c r="E6" s="119" t="s">
        <v>3</v>
      </c>
      <c r="F6" s="120"/>
      <c r="G6" s="104">
        <v>2019</v>
      </c>
      <c r="H6" s="153"/>
    </row>
    <row r="7" spans="1:8" ht="18" customHeight="1" thickBot="1" x14ac:dyDescent="0.3">
      <c r="A7" s="155"/>
      <c r="B7" s="122"/>
      <c r="C7" s="111" t="s">
        <v>162</v>
      </c>
      <c r="D7" s="112"/>
      <c r="E7" s="94" t="s">
        <v>4</v>
      </c>
      <c r="F7" s="95"/>
      <c r="G7" s="123">
        <v>43579</v>
      </c>
      <c r="H7" s="156"/>
    </row>
    <row r="8" spans="1:8" ht="15" customHeight="1" x14ac:dyDescent="0.25">
      <c r="A8" s="157" t="s">
        <v>12</v>
      </c>
      <c r="B8" s="113" t="s">
        <v>13</v>
      </c>
      <c r="C8" s="113" t="s">
        <v>19</v>
      </c>
      <c r="D8" s="115" t="s">
        <v>14</v>
      </c>
      <c r="E8" s="115" t="s">
        <v>0</v>
      </c>
      <c r="F8" s="115" t="s">
        <v>15</v>
      </c>
      <c r="G8" s="109" t="s">
        <v>18</v>
      </c>
      <c r="H8" s="158"/>
    </row>
    <row r="9" spans="1:8" x14ac:dyDescent="0.25">
      <c r="A9" s="159"/>
      <c r="B9" s="114"/>
      <c r="C9" s="114"/>
      <c r="D9" s="116"/>
      <c r="E9" s="116"/>
      <c r="F9" s="116"/>
      <c r="G9" s="110"/>
      <c r="H9" s="160"/>
    </row>
    <row r="10" spans="1:8" x14ac:dyDescent="0.25">
      <c r="A10" s="159"/>
      <c r="B10" s="114"/>
      <c r="C10" s="114"/>
      <c r="D10" s="116"/>
      <c r="E10" s="116"/>
      <c r="F10" s="116"/>
      <c r="G10" s="12" t="s">
        <v>16</v>
      </c>
      <c r="H10" s="161" t="s">
        <v>17</v>
      </c>
    </row>
    <row r="11" spans="1:8" x14ac:dyDescent="0.25">
      <c r="A11" s="16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1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63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64">
        <f t="shared" ref="H13" si="0">ROUND(G13*F13,2)</f>
        <v>0</v>
      </c>
    </row>
    <row r="14" spans="1:8" ht="15.75" thickTop="1" x14ac:dyDescent="0.25">
      <c r="A14" s="165">
        <f>1+MAX($A$13:A13)</f>
        <v>2</v>
      </c>
      <c r="B14" s="90" t="s">
        <v>167</v>
      </c>
      <c r="C14" s="89" t="s">
        <v>168</v>
      </c>
      <c r="D14" s="91" t="s">
        <v>169</v>
      </c>
      <c r="E14" s="89" t="s">
        <v>170</v>
      </c>
      <c r="F14" s="92">
        <v>1</v>
      </c>
      <c r="G14" s="133"/>
      <c r="H14" s="166">
        <f t="shared" ref="H14:H27" si="1">ROUND((ROUND(F14,3))*(ROUND(G14,2)),2)</f>
        <v>0</v>
      </c>
    </row>
    <row r="15" spans="1:8" x14ac:dyDescent="0.25">
      <c r="A15" s="165">
        <f>1+MAX($A$13:A14)</f>
        <v>3</v>
      </c>
      <c r="B15" s="90" t="s">
        <v>171</v>
      </c>
      <c r="C15" s="89" t="s">
        <v>168</v>
      </c>
      <c r="D15" s="91" t="s">
        <v>172</v>
      </c>
      <c r="E15" s="89" t="s">
        <v>170</v>
      </c>
      <c r="F15" s="92">
        <v>1</v>
      </c>
      <c r="G15" s="133"/>
      <c r="H15" s="166">
        <f t="shared" si="1"/>
        <v>0</v>
      </c>
    </row>
    <row r="16" spans="1:8" x14ac:dyDescent="0.25">
      <c r="A16" s="165">
        <f>1+MAX($A$13:A15)</f>
        <v>4</v>
      </c>
      <c r="B16" s="90" t="s">
        <v>173</v>
      </c>
      <c r="C16" s="89" t="s">
        <v>168</v>
      </c>
      <c r="D16" s="91" t="s">
        <v>174</v>
      </c>
      <c r="E16" s="89" t="s">
        <v>170</v>
      </c>
      <c r="F16" s="92">
        <v>2</v>
      </c>
      <c r="G16" s="133"/>
      <c r="H16" s="166">
        <f t="shared" si="1"/>
        <v>0</v>
      </c>
    </row>
    <row r="17" spans="1:8" x14ac:dyDescent="0.25">
      <c r="A17" s="165">
        <f>1+MAX($A$13:A16)</f>
        <v>5</v>
      </c>
      <c r="B17" s="90" t="s">
        <v>175</v>
      </c>
      <c r="C17" s="89" t="s">
        <v>168</v>
      </c>
      <c r="D17" s="91" t="s">
        <v>176</v>
      </c>
      <c r="E17" s="89" t="s">
        <v>170</v>
      </c>
      <c r="F17" s="92">
        <v>1</v>
      </c>
      <c r="G17" s="133"/>
      <c r="H17" s="166">
        <f t="shared" si="1"/>
        <v>0</v>
      </c>
    </row>
    <row r="18" spans="1:8" x14ac:dyDescent="0.25">
      <c r="A18" s="165">
        <f>1+MAX($A$13:A17)</f>
        <v>6</v>
      </c>
      <c r="B18" s="90" t="s">
        <v>177</v>
      </c>
      <c r="C18" s="89" t="s">
        <v>168</v>
      </c>
      <c r="D18" s="91" t="s">
        <v>178</v>
      </c>
      <c r="E18" s="89" t="s">
        <v>170</v>
      </c>
      <c r="F18" s="92">
        <v>7</v>
      </c>
      <c r="G18" s="133"/>
      <c r="H18" s="166">
        <f t="shared" si="1"/>
        <v>0</v>
      </c>
    </row>
    <row r="19" spans="1:8" x14ac:dyDescent="0.25">
      <c r="A19" s="165">
        <f>1+MAX($A$13:A18)</f>
        <v>7</v>
      </c>
      <c r="B19" s="90" t="s">
        <v>179</v>
      </c>
      <c r="C19" s="89" t="s">
        <v>168</v>
      </c>
      <c r="D19" s="91" t="s">
        <v>180</v>
      </c>
      <c r="E19" s="89" t="s">
        <v>170</v>
      </c>
      <c r="F19" s="92">
        <v>2</v>
      </c>
      <c r="G19" s="133"/>
      <c r="H19" s="166">
        <f t="shared" si="1"/>
        <v>0</v>
      </c>
    </row>
    <row r="20" spans="1:8" x14ac:dyDescent="0.25">
      <c r="A20" s="165">
        <f>1+MAX($A$13:A19)</f>
        <v>8</v>
      </c>
      <c r="B20" s="90" t="s">
        <v>181</v>
      </c>
      <c r="C20" s="89" t="s">
        <v>168</v>
      </c>
      <c r="D20" s="91" t="s">
        <v>182</v>
      </c>
      <c r="E20" s="89" t="s">
        <v>170</v>
      </c>
      <c r="F20" s="92">
        <v>8</v>
      </c>
      <c r="G20" s="133"/>
      <c r="H20" s="166">
        <f t="shared" si="1"/>
        <v>0</v>
      </c>
    </row>
    <row r="21" spans="1:8" x14ac:dyDescent="0.25">
      <c r="A21" s="165">
        <f>1+MAX($A$13:A20)</f>
        <v>9</v>
      </c>
      <c r="B21" s="90" t="s">
        <v>183</v>
      </c>
      <c r="C21" s="89" t="s">
        <v>168</v>
      </c>
      <c r="D21" s="91" t="s">
        <v>184</v>
      </c>
      <c r="E21" s="89" t="s">
        <v>170</v>
      </c>
      <c r="F21" s="92">
        <v>4</v>
      </c>
      <c r="G21" s="133"/>
      <c r="H21" s="166">
        <f t="shared" si="1"/>
        <v>0</v>
      </c>
    </row>
    <row r="22" spans="1:8" ht="22.5" x14ac:dyDescent="0.25">
      <c r="A22" s="165">
        <f>1+MAX($A$13:A21)</f>
        <v>10</v>
      </c>
      <c r="B22" s="90" t="s">
        <v>185</v>
      </c>
      <c r="C22" s="89" t="s">
        <v>168</v>
      </c>
      <c r="D22" s="91" t="s">
        <v>186</v>
      </c>
      <c r="E22" s="89" t="s">
        <v>170</v>
      </c>
      <c r="F22" s="92">
        <v>1</v>
      </c>
      <c r="G22" s="133"/>
      <c r="H22" s="166">
        <f t="shared" si="1"/>
        <v>0</v>
      </c>
    </row>
    <row r="23" spans="1:8" x14ac:dyDescent="0.25">
      <c r="A23" s="165">
        <f>1+MAX($A$13:A22)</f>
        <v>11</v>
      </c>
      <c r="B23" s="90" t="s">
        <v>187</v>
      </c>
      <c r="C23" s="89" t="s">
        <v>168</v>
      </c>
      <c r="D23" s="91" t="s">
        <v>188</v>
      </c>
      <c r="E23" s="89" t="s">
        <v>170</v>
      </c>
      <c r="F23" s="92">
        <v>2</v>
      </c>
      <c r="G23" s="133"/>
      <c r="H23" s="166">
        <f t="shared" si="1"/>
        <v>0</v>
      </c>
    </row>
    <row r="24" spans="1:8" x14ac:dyDescent="0.25">
      <c r="A24" s="165">
        <f>1+MAX($A$13:A23)</f>
        <v>12</v>
      </c>
      <c r="B24" s="90" t="s">
        <v>189</v>
      </c>
      <c r="C24" s="89" t="s">
        <v>168</v>
      </c>
      <c r="D24" s="91" t="s">
        <v>190</v>
      </c>
      <c r="E24" s="89" t="s">
        <v>170</v>
      </c>
      <c r="F24" s="92">
        <v>1</v>
      </c>
      <c r="G24" s="133"/>
      <c r="H24" s="166">
        <f t="shared" si="1"/>
        <v>0</v>
      </c>
    </row>
    <row r="25" spans="1:8" x14ac:dyDescent="0.25">
      <c r="A25" s="165">
        <f>1+MAX($A$13:A24)</f>
        <v>13</v>
      </c>
      <c r="B25" s="90" t="s">
        <v>191</v>
      </c>
      <c r="C25" s="89" t="s">
        <v>168</v>
      </c>
      <c r="D25" s="91" t="s">
        <v>192</v>
      </c>
      <c r="E25" s="89" t="s">
        <v>193</v>
      </c>
      <c r="F25" s="92">
        <v>8</v>
      </c>
      <c r="G25" s="133"/>
      <c r="H25" s="166">
        <f t="shared" si="1"/>
        <v>0</v>
      </c>
    </row>
    <row r="26" spans="1:8" x14ac:dyDescent="0.25">
      <c r="A26" s="165">
        <f>1+MAX($A$13:A25)</f>
        <v>14</v>
      </c>
      <c r="B26" s="90" t="s">
        <v>194</v>
      </c>
      <c r="C26" s="89" t="s">
        <v>168</v>
      </c>
      <c r="D26" s="91" t="s">
        <v>195</v>
      </c>
      <c r="E26" s="89" t="s">
        <v>170</v>
      </c>
      <c r="F26" s="92">
        <v>1</v>
      </c>
      <c r="G26" s="133"/>
      <c r="H26" s="166">
        <f t="shared" si="1"/>
        <v>0</v>
      </c>
    </row>
    <row r="27" spans="1:8" x14ac:dyDescent="0.25">
      <c r="A27" s="165">
        <f>1+MAX($A$13:A26)</f>
        <v>15</v>
      </c>
      <c r="B27" s="90" t="s">
        <v>196</v>
      </c>
      <c r="C27" s="89" t="s">
        <v>168</v>
      </c>
      <c r="D27" s="91" t="s">
        <v>197</v>
      </c>
      <c r="E27" s="89" t="s">
        <v>170</v>
      </c>
      <c r="F27" s="92">
        <v>1</v>
      </c>
      <c r="G27" s="133"/>
      <c r="H27" s="166">
        <f t="shared" si="1"/>
        <v>0</v>
      </c>
    </row>
    <row r="28" spans="1:8" x14ac:dyDescent="0.25">
      <c r="A28" s="165"/>
      <c r="B28" s="90"/>
      <c r="C28" s="89"/>
      <c r="D28" s="91" t="s">
        <v>198</v>
      </c>
      <c r="E28" s="89" t="s">
        <v>199</v>
      </c>
      <c r="F28" s="92">
        <v>1</v>
      </c>
      <c r="G28" s="133"/>
      <c r="H28" s="166">
        <f t="shared" ref="H28" si="2">ROUND(G28*F28,2)</f>
        <v>0</v>
      </c>
    </row>
    <row r="29" spans="1:8" x14ac:dyDescent="0.25">
      <c r="A29" s="167"/>
      <c r="B29" s="7"/>
      <c r="C29" s="7"/>
      <c r="D29" s="8"/>
      <c r="E29" s="9"/>
      <c r="F29" s="10"/>
      <c r="G29" s="1"/>
      <c r="H29" s="168">
        <f t="shared" ref="H29:H79" si="3">ROUND(G29*F29,2)</f>
        <v>0</v>
      </c>
    </row>
    <row r="30" spans="1:8" x14ac:dyDescent="0.25">
      <c r="A30" s="167"/>
      <c r="B30" s="7"/>
      <c r="C30" s="7"/>
      <c r="D30" s="8"/>
      <c r="E30" s="9"/>
      <c r="F30" s="10"/>
      <c r="G30" s="1"/>
      <c r="H30" s="168">
        <f t="shared" si="3"/>
        <v>0</v>
      </c>
    </row>
    <row r="31" spans="1:8" x14ac:dyDescent="0.25">
      <c r="A31" s="167"/>
      <c r="B31" s="7"/>
      <c r="C31" s="7"/>
      <c r="D31" s="8"/>
      <c r="E31" s="9"/>
      <c r="F31" s="10"/>
      <c r="G31" s="1"/>
      <c r="H31" s="168">
        <f t="shared" si="3"/>
        <v>0</v>
      </c>
    </row>
    <row r="32" spans="1:8" x14ac:dyDescent="0.25">
      <c r="A32" s="167"/>
      <c r="B32" s="7"/>
      <c r="C32" s="7"/>
      <c r="D32" s="8"/>
      <c r="E32" s="9"/>
      <c r="F32" s="10"/>
      <c r="G32" s="1"/>
      <c r="H32" s="168">
        <f t="shared" si="3"/>
        <v>0</v>
      </c>
    </row>
    <row r="33" spans="1:8" ht="15.75" thickBot="1" x14ac:dyDescent="0.3">
      <c r="A33" s="169"/>
      <c r="B33" s="170"/>
      <c r="C33" s="170"/>
      <c r="D33" s="171"/>
      <c r="E33" s="172"/>
      <c r="F33" s="173"/>
      <c r="G33" s="174"/>
      <c r="H33" s="175">
        <f t="shared" si="3"/>
        <v>0</v>
      </c>
    </row>
    <row r="34" spans="1:8" x14ac:dyDescent="0.25">
      <c r="A34" s="134"/>
      <c r="B34" s="135"/>
      <c r="C34" s="135"/>
      <c r="D34" s="136"/>
      <c r="E34" s="137"/>
      <c r="F34" s="138"/>
      <c r="G34" s="139"/>
      <c r="H34" s="140">
        <f t="shared" si="3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3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3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3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3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3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3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3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3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3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3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3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3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3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3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3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3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3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3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3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3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3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3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3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3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3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3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3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3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3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3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3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3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3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3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3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3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3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3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3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3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3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3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3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3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3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4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4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4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4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4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4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4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4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4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4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4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4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4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4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4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4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4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4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4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4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4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4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4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4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4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4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4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4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4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4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4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4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4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4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4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4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4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4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4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4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4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4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4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4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4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4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4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4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4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4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4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4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4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4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4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4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4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4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4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4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4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4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4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4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5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5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5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5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5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5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5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5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5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5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5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5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5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5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5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5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5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5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5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5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5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5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5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5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5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5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5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5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5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5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5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5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5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5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5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5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5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5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5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5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5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5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5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5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5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5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5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5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5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5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5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5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5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5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5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5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5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5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5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5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5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5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5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5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6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6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6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6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6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6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6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6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6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6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6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6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6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6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6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6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6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6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6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6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6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6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6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6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6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6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6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6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6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6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6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6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6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6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6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6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6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6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6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6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6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6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6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6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6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6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6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6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6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6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6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6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6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6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6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6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6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6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6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6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6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6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6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6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7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7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7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7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7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7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7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7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7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7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7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7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7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7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7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7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7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7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7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7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7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7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7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7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7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7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7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7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7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7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7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7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7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7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7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7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7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7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7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7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7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7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7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7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7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7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7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7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7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7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7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7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7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7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7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7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7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7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7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7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7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7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7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7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8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8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8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8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8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8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8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8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8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8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8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8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8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8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8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8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8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8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8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8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8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8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8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8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8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8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8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8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8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8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8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8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8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8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8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8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8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8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8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8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8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8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8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8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8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8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8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8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8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8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8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8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8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8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8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8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8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8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8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8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8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8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8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8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9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9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9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9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9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9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9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9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9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9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9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9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9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9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9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9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9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9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9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9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9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9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9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9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9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9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9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9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9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9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9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9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9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9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9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9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9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9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92" priority="91">
      <formula>$C$4="Ostatní"</formula>
    </cfRule>
    <cfRule type="expression" dxfId="91" priority="92">
      <formula>$E$5="Ostatní"</formula>
    </cfRule>
    <cfRule type="expression" dxfId="90" priority="93">
      <formula>$E$6="Ostatní"</formula>
    </cfRule>
  </conditionalFormatting>
  <conditionalFormatting sqref="B15">
    <cfRule type="expression" dxfId="89" priority="90">
      <formula>B15=""</formula>
    </cfRule>
  </conditionalFormatting>
  <conditionalFormatting sqref="C15">
    <cfRule type="expression" dxfId="88" priority="89">
      <formula>C15=""</formula>
    </cfRule>
  </conditionalFormatting>
  <conditionalFormatting sqref="D15">
    <cfRule type="expression" dxfId="87" priority="88">
      <formula>D15=""</formula>
    </cfRule>
  </conditionalFormatting>
  <conditionalFormatting sqref="E15">
    <cfRule type="expression" dxfId="86" priority="87">
      <formula>E15=""</formula>
    </cfRule>
  </conditionalFormatting>
  <conditionalFormatting sqref="F15">
    <cfRule type="expression" dxfId="85" priority="86">
      <formula>F15=""</formula>
    </cfRule>
  </conditionalFormatting>
  <conditionalFormatting sqref="G15">
    <cfRule type="expression" dxfId="84" priority="85">
      <formula>G15=""</formula>
    </cfRule>
  </conditionalFormatting>
  <conditionalFormatting sqref="B16">
    <cfRule type="expression" dxfId="83" priority="84">
      <formula>B16=""</formula>
    </cfRule>
  </conditionalFormatting>
  <conditionalFormatting sqref="C16">
    <cfRule type="expression" dxfId="82" priority="83">
      <formula>C16=""</formula>
    </cfRule>
  </conditionalFormatting>
  <conditionalFormatting sqref="D16">
    <cfRule type="expression" dxfId="81" priority="82">
      <formula>D16=""</formula>
    </cfRule>
  </conditionalFormatting>
  <conditionalFormatting sqref="E16">
    <cfRule type="expression" dxfId="80" priority="81">
      <formula>E16=""</formula>
    </cfRule>
  </conditionalFormatting>
  <conditionalFormatting sqref="F16">
    <cfRule type="expression" dxfId="79" priority="80">
      <formula>F16=""</formula>
    </cfRule>
  </conditionalFormatting>
  <conditionalFormatting sqref="G16">
    <cfRule type="expression" dxfId="78" priority="79">
      <formula>G16=""</formula>
    </cfRule>
  </conditionalFormatting>
  <conditionalFormatting sqref="B17">
    <cfRule type="expression" dxfId="77" priority="78">
      <formula>B17=""</formula>
    </cfRule>
  </conditionalFormatting>
  <conditionalFormatting sqref="C17">
    <cfRule type="expression" dxfId="76" priority="77">
      <formula>C17=""</formula>
    </cfRule>
  </conditionalFormatting>
  <conditionalFormatting sqref="D17">
    <cfRule type="expression" dxfId="75" priority="76">
      <formula>D17=""</formula>
    </cfRule>
  </conditionalFormatting>
  <conditionalFormatting sqref="E17">
    <cfRule type="expression" dxfId="74" priority="75">
      <formula>E17=""</formula>
    </cfRule>
  </conditionalFormatting>
  <conditionalFormatting sqref="F17">
    <cfRule type="expression" dxfId="73" priority="74">
      <formula>F17=""</formula>
    </cfRule>
  </conditionalFormatting>
  <conditionalFormatting sqref="G17">
    <cfRule type="expression" dxfId="72" priority="73">
      <formula>G17=""</formula>
    </cfRule>
  </conditionalFormatting>
  <conditionalFormatting sqref="B18">
    <cfRule type="expression" dxfId="71" priority="72">
      <formula>B18=""</formula>
    </cfRule>
  </conditionalFormatting>
  <conditionalFormatting sqref="C18">
    <cfRule type="expression" dxfId="70" priority="71">
      <formula>C18=""</formula>
    </cfRule>
  </conditionalFormatting>
  <conditionalFormatting sqref="D18">
    <cfRule type="expression" dxfId="69" priority="70">
      <formula>D18=""</formula>
    </cfRule>
  </conditionalFormatting>
  <conditionalFormatting sqref="E18">
    <cfRule type="expression" dxfId="68" priority="69">
      <formula>E18=""</formula>
    </cfRule>
  </conditionalFormatting>
  <conditionalFormatting sqref="F18">
    <cfRule type="expression" dxfId="67" priority="68">
      <formula>F18=""</formula>
    </cfRule>
  </conditionalFormatting>
  <conditionalFormatting sqref="G18">
    <cfRule type="expression" dxfId="66" priority="67">
      <formula>G18=""</formula>
    </cfRule>
  </conditionalFormatting>
  <conditionalFormatting sqref="B19">
    <cfRule type="expression" dxfId="65" priority="66">
      <formula>B19=""</formula>
    </cfRule>
  </conditionalFormatting>
  <conditionalFormatting sqref="C19">
    <cfRule type="expression" dxfId="64" priority="65">
      <formula>C19=""</formula>
    </cfRule>
  </conditionalFormatting>
  <conditionalFormatting sqref="D19">
    <cfRule type="expression" dxfId="63" priority="64">
      <formula>D19=""</formula>
    </cfRule>
  </conditionalFormatting>
  <conditionalFormatting sqref="E19">
    <cfRule type="expression" dxfId="62" priority="63">
      <formula>E19=""</formula>
    </cfRule>
  </conditionalFormatting>
  <conditionalFormatting sqref="F19">
    <cfRule type="expression" dxfId="61" priority="62">
      <formula>F19=""</formula>
    </cfRule>
  </conditionalFormatting>
  <conditionalFormatting sqref="G19">
    <cfRule type="expression" dxfId="60" priority="61">
      <formula>G19=""</formula>
    </cfRule>
  </conditionalFormatting>
  <conditionalFormatting sqref="E20">
    <cfRule type="expression" dxfId="59" priority="60">
      <formula>E20=""</formula>
    </cfRule>
  </conditionalFormatting>
  <conditionalFormatting sqref="F20">
    <cfRule type="expression" dxfId="58" priority="59">
      <formula>F20=""</formula>
    </cfRule>
  </conditionalFormatting>
  <conditionalFormatting sqref="G20">
    <cfRule type="expression" dxfId="57" priority="58">
      <formula>G20=""</formula>
    </cfRule>
  </conditionalFormatting>
  <conditionalFormatting sqref="B21">
    <cfRule type="expression" dxfId="56" priority="57">
      <formula>B21=""</formula>
    </cfRule>
  </conditionalFormatting>
  <conditionalFormatting sqref="C21">
    <cfRule type="expression" dxfId="55" priority="56">
      <formula>C21=""</formula>
    </cfRule>
  </conditionalFormatting>
  <conditionalFormatting sqref="D21">
    <cfRule type="expression" dxfId="54" priority="55">
      <formula>D21=""</formula>
    </cfRule>
  </conditionalFormatting>
  <conditionalFormatting sqref="E21">
    <cfRule type="expression" dxfId="53" priority="54">
      <formula>E21=""</formula>
    </cfRule>
  </conditionalFormatting>
  <conditionalFormatting sqref="F21">
    <cfRule type="expression" dxfId="52" priority="53">
      <formula>F21=""</formula>
    </cfRule>
  </conditionalFormatting>
  <conditionalFormatting sqref="G21">
    <cfRule type="expression" dxfId="51" priority="52">
      <formula>G21=""</formula>
    </cfRule>
  </conditionalFormatting>
  <conditionalFormatting sqref="B20">
    <cfRule type="expression" dxfId="50" priority="51">
      <formula>B20=""</formula>
    </cfRule>
  </conditionalFormatting>
  <conditionalFormatting sqref="C20">
    <cfRule type="expression" dxfId="49" priority="50">
      <formula>C20=""</formula>
    </cfRule>
  </conditionalFormatting>
  <conditionalFormatting sqref="D20">
    <cfRule type="expression" dxfId="48" priority="49">
      <formula>D20=""</formula>
    </cfRule>
  </conditionalFormatting>
  <conditionalFormatting sqref="B22">
    <cfRule type="expression" dxfId="47" priority="48">
      <formula>B22=""</formula>
    </cfRule>
  </conditionalFormatting>
  <conditionalFormatting sqref="C22">
    <cfRule type="expression" dxfId="46" priority="47">
      <formula>C22=""</formula>
    </cfRule>
  </conditionalFormatting>
  <conditionalFormatting sqref="D22">
    <cfRule type="expression" dxfId="45" priority="46">
      <formula>D22=""</formula>
    </cfRule>
  </conditionalFormatting>
  <conditionalFormatting sqref="E22">
    <cfRule type="expression" dxfId="44" priority="45">
      <formula>E22=""</formula>
    </cfRule>
  </conditionalFormatting>
  <conditionalFormatting sqref="F22">
    <cfRule type="expression" dxfId="43" priority="44">
      <formula>F22=""</formula>
    </cfRule>
  </conditionalFormatting>
  <conditionalFormatting sqref="G22">
    <cfRule type="expression" dxfId="42" priority="43">
      <formula>G22=""</formula>
    </cfRule>
  </conditionalFormatting>
  <conditionalFormatting sqref="B23">
    <cfRule type="expression" dxfId="41" priority="42">
      <formula>B23=""</formula>
    </cfRule>
  </conditionalFormatting>
  <conditionalFormatting sqref="C23">
    <cfRule type="expression" dxfId="40" priority="41">
      <formula>C23=""</formula>
    </cfRule>
  </conditionalFormatting>
  <conditionalFormatting sqref="D23">
    <cfRule type="expression" dxfId="39" priority="40">
      <formula>D23=""</formula>
    </cfRule>
  </conditionalFormatting>
  <conditionalFormatting sqref="E23">
    <cfRule type="expression" dxfId="38" priority="39">
      <formula>E23=""</formula>
    </cfRule>
  </conditionalFormatting>
  <conditionalFormatting sqref="F23">
    <cfRule type="expression" dxfId="37" priority="38">
      <formula>F23=""</formula>
    </cfRule>
  </conditionalFormatting>
  <conditionalFormatting sqref="G23">
    <cfRule type="expression" dxfId="36" priority="37">
      <formula>G23=""</formula>
    </cfRule>
  </conditionalFormatting>
  <conditionalFormatting sqref="B24">
    <cfRule type="expression" dxfId="35" priority="36">
      <formula>B24=""</formula>
    </cfRule>
  </conditionalFormatting>
  <conditionalFormatting sqref="C24">
    <cfRule type="expression" dxfId="34" priority="35">
      <formula>C24=""</formula>
    </cfRule>
  </conditionalFormatting>
  <conditionalFormatting sqref="D24">
    <cfRule type="expression" dxfId="33" priority="34">
      <formula>D24=""</formula>
    </cfRule>
  </conditionalFormatting>
  <conditionalFormatting sqref="E24">
    <cfRule type="expression" dxfId="32" priority="33">
      <formula>E24=""</formula>
    </cfRule>
  </conditionalFormatting>
  <conditionalFormatting sqref="F24">
    <cfRule type="expression" dxfId="31" priority="32">
      <formula>F24=""</formula>
    </cfRule>
  </conditionalFormatting>
  <conditionalFormatting sqref="G24">
    <cfRule type="expression" dxfId="30" priority="31">
      <formula>G24=""</formula>
    </cfRule>
  </conditionalFormatting>
  <conditionalFormatting sqref="B25">
    <cfRule type="expression" dxfId="29" priority="30">
      <formula>B25=""</formula>
    </cfRule>
  </conditionalFormatting>
  <conditionalFormatting sqref="C25">
    <cfRule type="expression" dxfId="28" priority="29">
      <formula>C25=""</formula>
    </cfRule>
  </conditionalFormatting>
  <conditionalFormatting sqref="D25">
    <cfRule type="expression" dxfId="27" priority="28">
      <formula>D25=""</formula>
    </cfRule>
  </conditionalFormatting>
  <conditionalFormatting sqref="E25">
    <cfRule type="expression" dxfId="26" priority="27">
      <formula>E25=""</formula>
    </cfRule>
  </conditionalFormatting>
  <conditionalFormatting sqref="F25">
    <cfRule type="expression" dxfId="25" priority="26">
      <formula>F25=""</formula>
    </cfRule>
  </conditionalFormatting>
  <conditionalFormatting sqref="G25">
    <cfRule type="expression" dxfId="24" priority="25">
      <formula>G25=""</formula>
    </cfRule>
  </conditionalFormatting>
  <conditionalFormatting sqref="B26">
    <cfRule type="expression" dxfId="23" priority="24">
      <formula>B26=""</formula>
    </cfRule>
  </conditionalFormatting>
  <conditionalFormatting sqref="C26">
    <cfRule type="expression" dxfId="22" priority="23">
      <formula>C26=""</formula>
    </cfRule>
  </conditionalFormatting>
  <conditionalFormatting sqref="D26">
    <cfRule type="expression" dxfId="21" priority="22">
      <formula>D26=""</formula>
    </cfRule>
  </conditionalFormatting>
  <conditionalFormatting sqref="E26">
    <cfRule type="expression" dxfId="20" priority="21">
      <formula>E26=""</formula>
    </cfRule>
  </conditionalFormatting>
  <conditionalFormatting sqref="F26">
    <cfRule type="expression" dxfId="19" priority="20">
      <formula>F26=""</formula>
    </cfRule>
  </conditionalFormatting>
  <conditionalFormatting sqref="G26">
    <cfRule type="expression" dxfId="18" priority="19">
      <formula>G26=""</formula>
    </cfRule>
  </conditionalFormatting>
  <conditionalFormatting sqref="B27">
    <cfRule type="expression" dxfId="17" priority="18">
      <formula>B27=""</formula>
    </cfRule>
  </conditionalFormatting>
  <conditionalFormatting sqref="C27">
    <cfRule type="expression" dxfId="16" priority="17">
      <formula>C27=""</formula>
    </cfRule>
  </conditionalFormatting>
  <conditionalFormatting sqref="D27">
    <cfRule type="expression" dxfId="15" priority="16">
      <formula>D27=""</formula>
    </cfRule>
  </conditionalFormatting>
  <conditionalFormatting sqref="E27">
    <cfRule type="expression" dxfId="14" priority="15">
      <formula>E27=""</formula>
    </cfRule>
  </conditionalFormatting>
  <conditionalFormatting sqref="F27">
    <cfRule type="expression" dxfId="13" priority="14">
      <formula>F27=""</formula>
    </cfRule>
  </conditionalFormatting>
  <conditionalFormatting sqref="G27">
    <cfRule type="expression" dxfId="12" priority="13">
      <formula>G27=""</formula>
    </cfRule>
  </conditionalFormatting>
  <conditionalFormatting sqref="B14">
    <cfRule type="expression" dxfId="11" priority="12">
      <formula>B14=""</formula>
    </cfRule>
  </conditionalFormatting>
  <conditionalFormatting sqref="C14">
    <cfRule type="expression" dxfId="10" priority="11">
      <formula>C14=""</formula>
    </cfRule>
  </conditionalFormatting>
  <conditionalFormatting sqref="E14">
    <cfRule type="expression" dxfId="9" priority="9">
      <formula>E14=""</formula>
    </cfRule>
  </conditionalFormatting>
  <conditionalFormatting sqref="F14">
    <cfRule type="expression" dxfId="8" priority="8">
      <formula>F14=""</formula>
    </cfRule>
  </conditionalFormatting>
  <conditionalFormatting sqref="G14">
    <cfRule type="expression" dxfId="7" priority="7">
      <formula>G14=""</formula>
    </cfRule>
  </conditionalFormatting>
  <conditionalFormatting sqref="D14">
    <cfRule type="expression" dxfId="6" priority="10">
      <formula>IF(D14="Název položky","Vyznačit",IF(D14="","Vyznačit",""))="Vyznačit"</formula>
    </cfRule>
  </conditionalFormatting>
  <conditionalFormatting sqref="B28">
    <cfRule type="expression" dxfId="5" priority="6">
      <formula>B28=""</formula>
    </cfRule>
  </conditionalFormatting>
  <conditionalFormatting sqref="C28">
    <cfRule type="expression" dxfId="4" priority="5">
      <formula>C28=""</formula>
    </cfRule>
  </conditionalFormatting>
  <conditionalFormatting sqref="D28">
    <cfRule type="expression" dxfId="3" priority="4">
      <formula>D28=""</formula>
    </cfRule>
  </conditionalFormatting>
  <conditionalFormatting sqref="E28">
    <cfRule type="expression" dxfId="2" priority="3">
      <formula>E28=""</formula>
    </cfRule>
  </conditionalFormatting>
  <conditionalFormatting sqref="F28">
    <cfRule type="expression" dxfId="1" priority="2">
      <formula>F28=""</formula>
    </cfRule>
  </conditionalFormatting>
  <conditionalFormatting sqref="G28">
    <cfRule type="expression" dxfId="0" priority="1">
      <formula>G28=""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24" t="s">
        <v>21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2" x14ac:dyDescent="0.2">
      <c r="A3" s="21" t="s">
        <v>22</v>
      </c>
      <c r="B3" s="22"/>
      <c r="C3" s="82" t="str">
        <f>'PS 52-02-41'!B2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52-02-41'!G7</f>
        <v>43579</v>
      </c>
    </row>
    <row r="5" spans="1:12" x14ac:dyDescent="0.2">
      <c r="A5" s="21" t="s">
        <v>26</v>
      </c>
      <c r="B5" s="22"/>
      <c r="C5" s="22" t="str">
        <f>'PS 52-02-41'!C3:D3</f>
        <v>ŽST Chrastava, EZS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52-02-41'!E3</f>
        <v>PS 52-02-41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25" t="s">
        <v>31</v>
      </c>
      <c r="D7" s="125" t="s">
        <v>32</v>
      </c>
      <c r="E7" s="127" t="s">
        <v>33</v>
      </c>
      <c r="F7" s="129" t="s">
        <v>34</v>
      </c>
      <c r="G7" s="125" t="s">
        <v>35</v>
      </c>
      <c r="H7" s="127" t="s">
        <v>33</v>
      </c>
      <c r="I7" s="131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26"/>
      <c r="D8" s="126"/>
      <c r="E8" s="128"/>
      <c r="F8" s="126"/>
      <c r="G8" s="126"/>
      <c r="H8" s="130"/>
      <c r="I8" s="132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52-02-41</vt:lpstr>
      <vt:lpstr>FORMULÁŘ 8 - rekap poplatků</vt:lpstr>
      <vt:lpstr>'FORMULÁŘ 8 - rekap poplatků'!Oblast_tisku</vt:lpstr>
      <vt:lpstr>'PS 52-02-41'!Oblast_tisku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2019-07-30T08:03:37Z</cp:lastPrinted>
  <dcterms:created xsi:type="dcterms:W3CDTF">2017-07-24T12:19:51Z</dcterms:created>
  <dcterms:modified xsi:type="dcterms:W3CDTF">2019-07-30T08:05:14Z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